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amal\Desktop\Accela Trueup\"/>
    </mc:Choice>
  </mc:AlternateContent>
  <xr:revisionPtr revIDLastSave="0" documentId="13_ncr:1_{B14FFD67-D8BA-4FFB-8288-CE362CEF129A}" xr6:coauthVersionLast="47" xr6:coauthVersionMax="47" xr10:uidLastSave="{00000000-0000-0000-0000-000000000000}"/>
  <bookViews>
    <workbookView xWindow="-108" yWindow="-108" windowWidth="23256" windowHeight="12576" xr2:uid="{001FAFCC-B246-034B-AD7C-08D6646F8475}"/>
  </bookViews>
  <sheets>
    <sheet name="Accela Estim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N14" i="1"/>
  <c r="D5" i="1"/>
  <c r="D4" i="1"/>
  <c r="D3" i="1"/>
  <c r="D2" i="1"/>
  <c r="R12" i="1"/>
  <c r="S12" i="1" s="1"/>
  <c r="M12" i="1"/>
  <c r="N12" i="1" s="1"/>
  <c r="L13" i="1" s="1"/>
  <c r="N13" i="1" s="1"/>
  <c r="I12" i="1"/>
  <c r="G13" i="1" s="1"/>
  <c r="I13" i="1" s="1"/>
  <c r="I14" i="1" s="1"/>
  <c r="D12" i="1"/>
  <c r="B13" i="1" s="1"/>
  <c r="D13" i="1" s="1"/>
  <c r="D14" i="1" s="1"/>
  <c r="D6" i="1" l="1"/>
  <c r="Q13" i="1"/>
  <c r="S13" i="1" s="1"/>
  <c r="S15" i="1" l="1"/>
  <c r="N15" i="1"/>
  <c r="D15" i="1"/>
  <c r="I15" i="1"/>
</calcChain>
</file>

<file path=xl/sharedStrings.xml><?xml version="1.0" encoding="utf-8"?>
<sst xmlns="http://schemas.openxmlformats.org/spreadsheetml/2006/main" count="42" uniqueCount="15">
  <si>
    <t>Option A: 1 Year Cloud</t>
  </si>
  <si>
    <t>Option B: 3 Year Cloud</t>
  </si>
  <si>
    <t xml:space="preserve">Option C: 5 Year Cloud </t>
  </si>
  <si>
    <t xml:space="preserve">Option D: 7 Year Cloud </t>
  </si>
  <si>
    <t>Price</t>
  </si>
  <si>
    <t>Quantity</t>
  </si>
  <si>
    <t>Total</t>
  </si>
  <si>
    <t xml:space="preserve">Year 1 </t>
  </si>
  <si>
    <t>Cloud MultiApp</t>
  </si>
  <si>
    <t>ERD</t>
  </si>
  <si>
    <t>Existing</t>
  </si>
  <si>
    <t>AA</t>
  </si>
  <si>
    <t>AMO</t>
  </si>
  <si>
    <t>ACA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</si>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</sst>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&quot;$&quot;#,##0.00"/>
  </numFmts>
  <fonts count="5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8" fontId="2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8" fontId="0" fillId="0" borderId="0" xfId="0" applyNumberFormat="1"/>
    <xf numFmtId="8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165" fontId="1" fillId="0" borderId="0" xfId="0" applyNumberFormat="1" applyFont="1"/>
    <xf numFmtId="165" fontId="0" fillId="0" borderId="0" xfId="0" applyNumberFormat="1"/>
    <xf numFmtId="0" fontId="4" fillId="0" borderId="0" xfId="0" applyFont="1"/>
    <xf numFmtId="0" fontId="2" fillId="0" borderId="0" xfId="0" applyFont="1" applyBorder="1"/>
    <xf numFmtId="8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0" fillId="0" borderId="0" xfId="0" applyBorder="1"/>
    <xf numFmtId="165" fontId="1" fillId="0" borderId="0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FDA77-8F3A-A64E-B276-D6892ACDB866}">
  <dimension ref="A1:S25"/>
  <sheetViews>
    <sheetView tabSelected="1" topLeftCell="A4" workbookViewId="0">
      <selection activeCell="I23" sqref="I23"/>
    </sheetView>
  </sheetViews>
  <sheetFormatPr defaultColWidth="11.19921875" defaultRowHeight="15.6" x14ac:dyDescent="0.3"/>
  <cols>
    <col min="1" max="1" width="16.796875" customWidth="1"/>
    <col min="2" max="2" width="9.5" bestFit="1" customWidth="1"/>
    <col min="3" max="3" width="10.09765625" customWidth="1"/>
    <col min="4" max="4" width="10" bestFit="1" customWidth="1"/>
    <col min="5" max="5" width="4.19921875" customWidth="1"/>
    <col min="6" max="6" width="18" bestFit="1" customWidth="1"/>
    <col min="7" max="7" width="7.59765625" bestFit="1" customWidth="1"/>
    <col min="8" max="8" width="7.5" bestFit="1" customWidth="1"/>
    <col min="9" max="9" width="8.8984375" bestFit="1" customWidth="1"/>
    <col min="10" max="10" width="5.59765625" customWidth="1"/>
    <col min="11" max="11" width="13" customWidth="1"/>
    <col min="13" max="13" width="7.5" bestFit="1" customWidth="1"/>
    <col min="14" max="14" width="10.8984375" bestFit="1" customWidth="1"/>
    <col min="15" max="15" width="4.19921875" customWidth="1"/>
    <col min="16" max="16" width="13.69921875" customWidth="1"/>
    <col min="17" max="17" width="6.69921875" bestFit="1" customWidth="1"/>
    <col min="18" max="18" width="7.5" bestFit="1" customWidth="1"/>
    <col min="19" max="19" width="10.8984375" bestFit="1" customWidth="1"/>
  </cols>
  <sheetData>
    <row r="1" spans="1:19" x14ac:dyDescent="0.3">
      <c r="A1" s="13" t="s">
        <v>10</v>
      </c>
    </row>
    <row r="2" spans="1:19" x14ac:dyDescent="0.3">
      <c r="A2" s="14" t="s">
        <v>11</v>
      </c>
      <c r="B2" s="15">
        <v>1077.45</v>
      </c>
      <c r="C2" s="14">
        <v>547</v>
      </c>
      <c r="D2" s="16">
        <f>B2*C2</f>
        <v>589365.15</v>
      </c>
    </row>
    <row r="3" spans="1:19" x14ac:dyDescent="0.3">
      <c r="A3" s="14" t="s">
        <v>12</v>
      </c>
      <c r="B3" s="15">
        <v>614.04999999999995</v>
      </c>
      <c r="C3" s="14">
        <v>171</v>
      </c>
      <c r="D3" s="16">
        <f>B3*C3</f>
        <v>105002.54999999999</v>
      </c>
    </row>
    <row r="4" spans="1:19" x14ac:dyDescent="0.3">
      <c r="A4" s="14" t="s">
        <v>9</v>
      </c>
      <c r="B4" s="15">
        <v>46050.27</v>
      </c>
      <c r="C4" s="14">
        <v>1</v>
      </c>
      <c r="D4" s="16">
        <f>B4*C4</f>
        <v>46050.27</v>
      </c>
    </row>
    <row r="5" spans="1:19" x14ac:dyDescent="0.3">
      <c r="A5" s="14" t="s">
        <v>13</v>
      </c>
      <c r="B5" s="15">
        <v>18052.57</v>
      </c>
      <c r="C5" s="14">
        <v>1</v>
      </c>
      <c r="D5" s="16">
        <f>B5*C5</f>
        <v>18052.57</v>
      </c>
    </row>
    <row r="6" spans="1:19" x14ac:dyDescent="0.3">
      <c r="A6" s="18" t="s">
        <v>6</v>
      </c>
      <c r="B6" s="15"/>
      <c r="C6" s="19"/>
      <c r="D6" s="20">
        <f>SUM(D1:D5)</f>
        <v>758470.53999999992</v>
      </c>
    </row>
    <row r="7" spans="1:19" x14ac:dyDescent="0.3">
      <c r="A7" s="1"/>
      <c r="B7" s="2"/>
      <c r="D7" s="11"/>
    </row>
    <row r="8" spans="1:19" x14ac:dyDescent="0.3">
      <c r="A8" s="1" t="s">
        <v>0</v>
      </c>
      <c r="E8" s="2"/>
      <c r="F8" s="1" t="s">
        <v>1</v>
      </c>
      <c r="J8" s="2"/>
      <c r="K8" s="1" t="s">
        <v>2</v>
      </c>
      <c r="P8" s="1" t="s">
        <v>3</v>
      </c>
    </row>
    <row r="9" spans="1:19" x14ac:dyDescent="0.3">
      <c r="A9" s="3"/>
      <c r="E9" s="2"/>
      <c r="F9" s="3"/>
      <c r="J9" s="2"/>
      <c r="K9" s="4"/>
      <c r="P9" s="4"/>
    </row>
    <row r="10" spans="1:19" x14ac:dyDescent="0.3">
      <c r="A10" s="5"/>
      <c r="B10" s="17" t="s">
        <v>4</v>
      </c>
      <c r="C10" s="17" t="s">
        <v>5</v>
      </c>
      <c r="D10" s="17" t="s">
        <v>6</v>
      </c>
      <c r="E10" s="2"/>
      <c r="F10" s="5"/>
      <c r="G10" s="6" t="s">
        <v>4</v>
      </c>
      <c r="H10" s="6" t="s">
        <v>5</v>
      </c>
      <c r="I10" s="6" t="s">
        <v>6</v>
      </c>
      <c r="J10" s="2"/>
      <c r="K10" s="5"/>
      <c r="L10" s="21" t="s">
        <v>4</v>
      </c>
      <c r="M10" s="17" t="s">
        <v>5</v>
      </c>
      <c r="N10" s="21" t="s">
        <v>6</v>
      </c>
      <c r="O10" s="7"/>
      <c r="P10" s="5"/>
      <c r="Q10" s="21" t="s">
        <v>4</v>
      </c>
      <c r="R10" s="21" t="s">
        <v>5</v>
      </c>
      <c r="S10" s="21" t="s">
        <v>6</v>
      </c>
    </row>
    <row r="11" spans="1:19" x14ac:dyDescent="0.3">
      <c r="A11" s="8" t="s">
        <v>7</v>
      </c>
      <c r="B11" s="2"/>
      <c r="E11" s="2"/>
      <c r="F11" s="8" t="s">
        <v>7</v>
      </c>
      <c r="G11" s="2"/>
      <c r="J11" s="2"/>
      <c r="K11" s="8" t="s">
        <v>7</v>
      </c>
      <c r="L11" s="2"/>
      <c r="O11" s="7"/>
      <c r="P11" s="8" t="s">
        <v>7</v>
      </c>
      <c r="Q11" s="2"/>
    </row>
    <row r="12" spans="1:19" x14ac:dyDescent="0.3">
      <c r="A12" s="2" t="s">
        <v>8</v>
      </c>
      <c r="B12" s="9">
        <v>2088</v>
      </c>
      <c r="C12" s="10">
        <v>547</v>
      </c>
      <c r="D12" s="9">
        <f>B12*C12</f>
        <v>1142136</v>
      </c>
      <c r="E12" s="2"/>
      <c r="F12" s="2" t="s">
        <v>8</v>
      </c>
      <c r="G12" s="9">
        <v>1970</v>
      </c>
      <c r="H12" s="10">
        <v>547</v>
      </c>
      <c r="I12" s="9">
        <f>G12*H12</f>
        <v>1077590</v>
      </c>
      <c r="J12" s="2"/>
      <c r="K12" s="2" t="s">
        <v>8</v>
      </c>
      <c r="L12" s="9">
        <v>1725</v>
      </c>
      <c r="M12" s="10">
        <f>H12</f>
        <v>547</v>
      </c>
      <c r="N12" s="9">
        <f>L12*M12</f>
        <v>943575</v>
      </c>
      <c r="O12" s="7"/>
      <c r="P12" s="2" t="s">
        <v>8</v>
      </c>
      <c r="Q12" s="9">
        <v>1650</v>
      </c>
      <c r="R12" s="10">
        <f>H12</f>
        <v>547</v>
      </c>
      <c r="S12" s="9">
        <f>Q12*R12</f>
        <v>902550</v>
      </c>
    </row>
    <row r="13" spans="1:19" x14ac:dyDescent="0.3">
      <c r="A13" s="2" t="s">
        <v>9</v>
      </c>
      <c r="B13" s="9">
        <f>D12*0.11</f>
        <v>125634.96</v>
      </c>
      <c r="C13" s="10">
        <v>1</v>
      </c>
      <c r="D13" s="9">
        <f>B13*C13</f>
        <v>125634.96</v>
      </c>
      <c r="E13" s="2"/>
      <c r="F13" s="2" t="s">
        <v>9</v>
      </c>
      <c r="G13" s="9">
        <f>I12*0.11</f>
        <v>118534.9</v>
      </c>
      <c r="H13" s="10">
        <v>1</v>
      </c>
      <c r="I13" s="9">
        <f>G13*H13</f>
        <v>118534.9</v>
      </c>
      <c r="J13" s="2"/>
      <c r="K13" s="2" t="s">
        <v>9</v>
      </c>
      <c r="L13" s="9">
        <f>N12*0.11</f>
        <v>103793.25</v>
      </c>
      <c r="M13" s="10">
        <v>1</v>
      </c>
      <c r="N13" s="9">
        <f>L13*M13</f>
        <v>103793.25</v>
      </c>
      <c r="O13" s="7"/>
      <c r="P13" s="2" t="s">
        <v>9</v>
      </c>
      <c r="Q13" s="9">
        <f>S12*0.11</f>
        <v>99280.5</v>
      </c>
      <c r="R13" s="10">
        <v>1</v>
      </c>
      <c r="S13" s="9">
        <f>Q13*R13</f>
        <v>99280.5</v>
      </c>
    </row>
    <row r="14" spans="1:19" x14ac:dyDescent="0.3">
      <c r="A14" s="8" t="s">
        <v>6</v>
      </c>
      <c r="D14" s="9">
        <f>SUM(D12:D13)</f>
        <v>1267770.96</v>
      </c>
      <c r="E14" s="2"/>
      <c r="F14" s="8" t="s">
        <v>6</v>
      </c>
      <c r="I14" s="9">
        <f>SUM(I12:I13)</f>
        <v>1196124.8999999999</v>
      </c>
      <c r="J14" s="2"/>
      <c r="K14" s="8" t="s">
        <v>6</v>
      </c>
      <c r="L14" s="9"/>
      <c r="M14" s="10"/>
      <c r="N14" s="9">
        <f>N12+N13</f>
        <v>1047368.25</v>
      </c>
      <c r="O14" s="7"/>
      <c r="P14" s="8" t="s">
        <v>6</v>
      </c>
      <c r="Q14" s="9"/>
      <c r="R14" s="10"/>
      <c r="S14" s="9">
        <f>S12+S13</f>
        <v>1001830.5</v>
      </c>
    </row>
    <row r="15" spans="1:19" x14ac:dyDescent="0.3">
      <c r="A15" s="1" t="s">
        <v>14</v>
      </c>
      <c r="D15" s="9">
        <f>SUM(D14-D6)</f>
        <v>509300.42000000004</v>
      </c>
      <c r="E15" s="2"/>
      <c r="F15" s="1" t="s">
        <v>14</v>
      </c>
      <c r="I15" s="9">
        <f>SUM(I14-D6)</f>
        <v>437654.36</v>
      </c>
      <c r="J15" s="2"/>
      <c r="K15" s="8" t="s">
        <v>14</v>
      </c>
      <c r="N15" s="9">
        <f>N14-D6</f>
        <v>288897.71000000008</v>
      </c>
      <c r="P15" s="8" t="s">
        <v>14</v>
      </c>
      <c r="S15" s="9">
        <f>S14-D6</f>
        <v>243359.96000000008</v>
      </c>
    </row>
    <row r="16" spans="1:19" x14ac:dyDescent="0.3">
      <c r="K16" s="8"/>
      <c r="N16" s="12"/>
      <c r="P16" s="8"/>
      <c r="S16" s="12"/>
    </row>
    <row r="20" spans="1:4" x14ac:dyDescent="0.3">
      <c r="B20" s="17"/>
      <c r="C20" s="17"/>
      <c r="D20" s="17"/>
    </row>
    <row r="21" spans="1:4" x14ac:dyDescent="0.3">
      <c r="A21" s="14"/>
      <c r="B21" s="15"/>
      <c r="C21" s="14"/>
      <c r="D21" s="16"/>
    </row>
    <row r="22" spans="1:4" x14ac:dyDescent="0.3">
      <c r="A22" s="14"/>
      <c r="B22" s="15"/>
      <c r="C22" s="14"/>
      <c r="D22" s="16"/>
    </row>
    <row r="23" spans="1:4" x14ac:dyDescent="0.3">
      <c r="A23" s="14"/>
      <c r="B23" s="15"/>
      <c r="C23" s="14"/>
      <c r="D23" s="16"/>
    </row>
    <row r="24" spans="1:4" x14ac:dyDescent="0.3">
      <c r="A24" s="14"/>
      <c r="B24" s="15"/>
      <c r="C24" s="14"/>
      <c r="D24" s="16"/>
    </row>
    <row r="25" spans="1:4" x14ac:dyDescent="0.3">
      <c r="A25" s="18"/>
      <c r="B25" s="15"/>
      <c r="C25" s="19"/>
      <c r="D2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A4E44411C284A901C1DF4352D563F" ma:contentTypeVersion="15" ma:contentTypeDescription="Create a new document." ma:contentTypeScope="" ma:versionID="58d83de00cdb0e53e63e0b0dfa4e55ce">
  <xsd:schema xmlns:xsd="http://www.w3.org/2001/XMLSchema" xmlns:xs="http://www.w3.org/2001/XMLSchema" xmlns:p="http://schemas.microsoft.com/office/2006/metadata/properties" xmlns:ns2="3832452e-6321-41c8-904b-24b2eaad5973" xmlns:ns3="bc3dc3c5-41ef-4dc8-b504-db9d40f66a26" targetNamespace="http://schemas.microsoft.com/office/2006/metadata/properties" ma:root="true" ma:fieldsID="31524a6f0b9d96c1d5ba583556e46a03" ns2:_="" ns3:_="">
    <xsd:import namespace="3832452e-6321-41c8-904b-24b2eaad5973"/>
    <xsd:import namespace="bc3dc3c5-41ef-4dc8-b504-db9d40f66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2452e-6321-41c8-904b-24b2eaad5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c3c5-41ef-4dc8-b504-db9d40f66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5a7e687-8fe3-4e76-8a05-f0bf1a72d403}" ma:internalName="TaxCatchAll" ma:showField="CatchAllData" ma:web="bc3dc3c5-41ef-4dc8-b504-db9d40f66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3dc3c5-41ef-4dc8-b504-db9d40f66a26" xsi:nil="true"/>
    <lcf76f155ced4ddcb4097134ff3c332f xmlns="3832452e-6321-41c8-904b-24b2eaad59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A89B42-EDD9-4F05-946E-75831E6CC021}"/>
</file>

<file path=customXml/itemProps2.xml><?xml version="1.0" encoding="utf-8"?>
<ds:datastoreItem xmlns:ds="http://schemas.openxmlformats.org/officeDocument/2006/customXml" ds:itemID="{700C7BE1-5519-4C96-9E91-270D2C70478C}"/>
</file>

<file path=customXml/itemProps3.xml><?xml version="1.0" encoding="utf-8"?>
<ds:datastoreItem xmlns:ds="http://schemas.openxmlformats.org/officeDocument/2006/customXml" ds:itemID="{339BD9D2-0054-469D-A488-76395202FD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Accela 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Zuro</dc:creator>
  <cp:lastModifiedBy>Kamal, Sharmin</cp:lastModifiedBy>
  <dcterms:created xsi:type="dcterms:W3CDTF">2024-12-03T16:35:47Z</dcterms:created>
  <dcterms:modified xsi:type="dcterms:W3CDTF">2024-12-12T16:35:12Z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0x010100CA2A4E44411C284A901C1DF4352D563F</vt:lpwstr>
  </property>
</Properties>
</file>